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14210"/>
</workbook>
</file>

<file path=xl/calcChain.xml><?xml version="1.0" encoding="utf-8"?>
<calcChain xmlns="http://schemas.openxmlformats.org/spreadsheetml/2006/main">
  <c r="I36" i="2"/>
  <c r="S37"/>
  <c r="S36"/>
  <c r="S35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P37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</calcChain>
</file>

<file path=xl/sharedStrings.xml><?xml version="1.0" encoding="utf-8"?>
<sst xmlns="http://schemas.openxmlformats.org/spreadsheetml/2006/main" count="86" uniqueCount="86">
  <si>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</si>
  <si>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</si>
  <si>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</si>
  <si>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</si>
  <si>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</si>
  <si>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</si>
  <si>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</si>
  <si>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</si>
  <si>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</si>
  <si>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</si>
  <si>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</si>
  <si>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</si>
  <si>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</si>
  <si>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</si>
  <si>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</si>
  <si>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</si>
  <si>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</si>
  <si>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Спеціальний фонд (разом)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</si>
  <si>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</si>
  <si>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</si>
  <si>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</si>
  <si>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</si>
  <si>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</si>
  <si>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</si>
  <si>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</si>
  <si>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</si>
  <si>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</si>
  <si>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</si>
  <si>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</si>
  <si>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</si>
  <si>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</si>
  <si>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</si>
  <si>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</si>
  <si>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</si>
  <si>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</si>
  <si>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</si>
  <si>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</si>
  <si>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</si>
  <si>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</si>
  <si>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</si>
  <si>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</si>
  <si>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</si>
  <si>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</si>
  <si>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</si>
  <si>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</si>
  <si>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</si>
  <si>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</si>
  <si>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</si>
  <si>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</si>
  <si>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</si>
  <si>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</si>
  <si>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</si>
  <si>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</si>
  <si>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</si>
  <si>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</si>
  <si>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</si>
  <si>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</si>
  <si>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</si>
  <si>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</si>
  <si>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</si>
  <si>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5030</t>
  </si>
  <si>
    <t>Розвиток дитячо-юнацького та резервного спорту</t>
  </si>
  <si>
    <t>7000</t>
  </si>
  <si>
    <t>Економічна діяльність</t>
  </si>
  <si>
    <t>7360</t>
  </si>
  <si>
    <t>Виконання інвестиційних проектів</t>
  </si>
  <si>
    <t>7380</t>
  </si>
  <si>
    <t>Виконання інвестиційних проектів за рахунок інших субвенцій з державного бюджету</t>
  </si>
  <si>
    <t>7440</t>
  </si>
  <si>
    <t>Утримання та розвиток транспортної інфраструктури</t>
  </si>
  <si>
    <t>8000</t>
  </si>
  <si>
    <t>Інша діяльність</t>
  </si>
  <si>
    <t>8240</t>
  </si>
  <si>
    <t>Заходи та роботи з територіальної оборони</t>
  </si>
  <si>
    <t>8330</t>
  </si>
  <si>
    <t>Інша діяльність у сфері екології та охорони природних ресурсів</t>
  </si>
  <si>
    <t xml:space="preserve"> </t>
  </si>
  <si>
    <t xml:space="preserve">Усього </t>
  </si>
  <si>
    <t xml:space="preserve">Начальний фінансовго управління </t>
  </si>
  <si>
    <t>О.І. Ворона</t>
  </si>
  <si>
    <t>міської ради</t>
  </si>
  <si>
    <t>Разом загальний та спеціальний фонд</t>
  </si>
  <si>
    <r>
      <t xml:space="preserve">Кошторисні призначення на рік  з урахуванням змін  </t>
    </r>
    <r>
      <rPr>
        <sz val="10"/>
        <rFont val="Arial"/>
        <family val="2"/>
        <charset val="204"/>
      </rPr>
      <t xml:space="preserve"> (</t>
    </r>
    <r>
      <rPr>
        <i/>
        <sz val="10"/>
        <rFont val="Arial"/>
        <family val="2"/>
        <charset val="204"/>
      </rPr>
      <t xml:space="preserve"> звіт казначейства              ф-ма 2ммб)</t>
    </r>
  </si>
  <si>
    <t xml:space="preserve">% виконання </t>
  </si>
  <si>
    <t>тис. грн.</t>
  </si>
  <si>
    <t>Виконання бюджету Прилуцької міської територіальноі громади за І півріччя 2022 року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</si>
</sst>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6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" fillId="0" borderId="0"/>
    <xf numFmtId="0" fontId="18" fillId="0" borderId="7" applyNumberFormat="0" applyFill="0" applyAlignment="0" applyProtection="0"/>
    <xf numFmtId="0" fontId="19" fillId="3" borderId="0" applyNumberFormat="0" applyBorder="0" applyAlignment="0" applyProtection="0"/>
    <xf numFmtId="0" fontId="4" fillId="23" borderId="9" applyNumberFormat="0" applyFont="0" applyAlignment="0" applyProtection="0"/>
    <xf numFmtId="0" fontId="1" fillId="23" borderId="9" applyNumberFormat="0" applyFont="0" applyAlignment="0" applyProtection="0"/>
    <xf numFmtId="0" fontId="20" fillId="20" borderId="2" applyNumberFormat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56"/>
    <xf numFmtId="0" fontId="2" fillId="0" borderId="10" xfId="56" applyFont="1" applyBorder="1" applyAlignment="1">
      <alignment horizontal="center" vertical="center" wrapText="1"/>
    </xf>
    <xf numFmtId="0" fontId="2" fillId="0" borderId="0" xfId="56" applyFont="1" applyAlignment="1">
      <alignment horizontal="center"/>
    </xf>
    <xf numFmtId="0" fontId="3" fillId="0" borderId="10" xfId="56" applyFont="1" applyBorder="1" applyAlignment="1">
      <alignment horizontal="center" vertical="center" wrapText="1"/>
    </xf>
    <xf numFmtId="0" fontId="1" fillId="0" borderId="0" xfId="56" applyAlignment="1">
      <alignment wrapText="1"/>
    </xf>
    <xf numFmtId="0" fontId="1" fillId="0" borderId="0" xfId="56" applyAlignment="1">
      <alignment vertical="center" wrapText="1"/>
    </xf>
    <xf numFmtId="0" fontId="1" fillId="0" borderId="0" xfId="56" applyAlignment="1">
      <alignment horizontal="center"/>
    </xf>
    <xf numFmtId="0" fontId="1" fillId="0" borderId="0" xfId="56" applyAlignment="1">
      <alignment horizontal="center" vertical="center"/>
    </xf>
    <xf numFmtId="0" fontId="2" fillId="0" borderId="10" xfId="56" applyFont="1" applyBorder="1" applyAlignment="1">
      <alignment horizontal="center"/>
    </xf>
    <xf numFmtId="0" fontId="1" fillId="0" borderId="10" xfId="56" applyBorder="1"/>
    <xf numFmtId="0" fontId="1" fillId="0" borderId="10" xfId="56" applyBorder="1" applyAlignment="1">
      <alignment vertical="center"/>
    </xf>
    <xf numFmtId="0" fontId="1" fillId="0" borderId="10" xfId="56" applyBorder="1" applyAlignment="1">
      <alignment horizontal="center" vertical="center"/>
    </xf>
    <xf numFmtId="0" fontId="1" fillId="0" borderId="10" xfId="56" applyBorder="1" applyAlignment="1">
      <alignment vertical="center" wrapText="1"/>
    </xf>
    <xf numFmtId="0" fontId="1" fillId="0" borderId="11" xfId="56" applyBorder="1" applyAlignment="1">
      <alignment horizontal="center" vertical="center"/>
    </xf>
    <xf numFmtId="0" fontId="1" fillId="0" borderId="11" xfId="56" applyBorder="1" applyAlignment="1">
      <alignment vertical="center" wrapText="1"/>
    </xf>
    <xf numFmtId="0" fontId="25" fillId="0" borderId="10" xfId="56" applyFont="1" applyBorder="1" applyAlignment="1">
      <alignment horizontal="center"/>
    </xf>
    <xf numFmtId="0" fontId="25" fillId="0" borderId="10" xfId="56" applyFont="1" applyBorder="1" applyAlignment="1">
      <alignment wrapText="1"/>
    </xf>
    <xf numFmtId="0" fontId="2" fillId="0" borderId="12" xfId="56" applyFont="1" applyBorder="1" applyAlignment="1">
      <alignment horizontal="center" vertical="center" wrapText="1"/>
    </xf>
    <xf numFmtId="0" fontId="3" fillId="0" borderId="12" xfId="56" applyFont="1" applyBorder="1" applyAlignment="1">
      <alignment horizontal="center" vertical="center" wrapText="1"/>
    </xf>
    <xf numFmtId="4" fontId="1" fillId="0" borderId="0" xfId="56" applyNumberFormat="1"/>
    <xf numFmtId="0" fontId="6" fillId="0" borderId="0" xfId="56" applyFont="1" applyAlignment="1">
      <alignment horizontal="center"/>
    </xf>
    <xf numFmtId="0" fontId="1" fillId="0" borderId="10" xfId="56" applyBorder="1" applyAlignment="1">
      <alignment horizontal="center"/>
    </xf>
    <xf numFmtId="164" fontId="1" fillId="0" borderId="10" xfId="56" applyNumberFormat="1" applyBorder="1" applyAlignment="1">
      <alignment horizontal="center" vertical="center"/>
    </xf>
    <xf numFmtId="164" fontId="25" fillId="24" borderId="10" xfId="56" applyNumberFormat="1" applyFont="1" applyFill="1" applyBorder="1" applyAlignment="1">
      <alignment horizontal="center" vertical="center"/>
    </xf>
    <xf numFmtId="164" fontId="25" fillId="24" borderId="12" xfId="56" applyNumberFormat="1" applyFont="1" applyFill="1" applyBorder="1" applyAlignment="1">
      <alignment horizontal="center" vertical="center"/>
    </xf>
    <xf numFmtId="164" fontId="25" fillId="0" borderId="10" xfId="56" applyNumberFormat="1" applyFont="1" applyBorder="1" applyAlignment="1">
      <alignment horizontal="center"/>
    </xf>
    <xf numFmtId="164" fontId="1" fillId="0" borderId="0" xfId="56" applyNumberFormat="1" applyAlignment="1">
      <alignment horizontal="center"/>
    </xf>
    <xf numFmtId="4" fontId="1" fillId="0" borderId="0" xfId="56" applyNumberFormat="1" applyAlignment="1">
      <alignment horizontal="center" vertical="center"/>
    </xf>
    <xf numFmtId="4" fontId="1" fillId="0" borderId="0" xfId="56" applyNumberFormat="1" applyAlignment="1">
      <alignment horizontal="center"/>
    </xf>
    <xf numFmtId="0" fontId="25" fillId="0" borderId="0" xfId="56" applyFont="1" applyBorder="1" applyAlignment="1">
      <alignment horizontal="center"/>
    </xf>
    <xf numFmtId="0" fontId="25" fillId="0" borderId="0" xfId="56" applyFont="1" applyBorder="1" applyAlignment="1">
      <alignment wrapText="1"/>
    </xf>
    <xf numFmtId="164" fontId="25" fillId="0" borderId="0" xfId="56" applyNumberFormat="1" applyFont="1" applyBorder="1" applyAlignment="1">
      <alignment horizontal="center"/>
    </xf>
    <xf numFmtId="164" fontId="1" fillId="0" borderId="0" xfId="56" applyNumberFormat="1" applyBorder="1" applyAlignment="1">
      <alignment horizontal="center" vertical="center"/>
    </xf>
    <xf numFmtId="164" fontId="25" fillId="0" borderId="10" xfId="56" applyNumberFormat="1" applyFont="1" applyBorder="1" applyAlignment="1">
      <alignment horizontal="center" vertical="center"/>
    </xf>
    <xf numFmtId="0" fontId="2" fillId="0" borderId="0" xfId="56" applyFont="1" applyAlignment="1">
      <alignment horizontal="center"/>
    </xf>
  </cellXfs>
  <cellStyles count="6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tabSelected="1" topLeftCell="B1" workbookViewId="0">
      <selection activeCell="D49" sqref="D49"/>
    </sheetView>
  </sheetViews>
  <sheetFormatPr defaultRowHeight="12.75"/>
  <cols>
    <col min="1" max="1" width="0" style="1" hidden="1" customWidth="1"/>
    <col min="2" max="2" width="12.7109375" style="7" customWidth="1"/>
    <col min="3" max="3" width="50.7109375" style="5" customWidth="1"/>
    <col min="4" max="4" width="15.7109375" style="7" customWidth="1"/>
    <col min="5" max="5" width="13.28515625" style="7" customWidth="1"/>
    <col min="6" max="8" width="15.7109375" style="7" hidden="1" customWidth="1"/>
    <col min="9" max="9" width="15.28515625" style="7" customWidth="1"/>
    <col min="10" max="10" width="11.85546875" style="7" customWidth="1"/>
    <col min="11" max="18" width="15.7109375" style="7" hidden="1" customWidth="1"/>
    <col min="19" max="19" width="8.85546875" style="7" customWidth="1"/>
    <col min="20" max="16384" width="9.140625" style="1"/>
  </cols>
  <sheetData>
    <row r="2" spans="1:20">
      <c r="B2" s="35" t="s">
        <v>85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0">
      <c r="J4" s="21" t="s">
        <v>84</v>
      </c>
      <c r="R4" s="7" t="s">
        <v>16</v>
      </c>
    </row>
    <row r="5" spans="1:20" s="3" customFormat="1" ht="89.25">
      <c r="A5" s="9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82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18" t="s">
        <v>15</v>
      </c>
      <c r="S5" s="2" t="s">
        <v>83</v>
      </c>
    </row>
    <row r="6" spans="1:20">
      <c r="A6" s="10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/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19">
        <v>16</v>
      </c>
      <c r="S6" s="22"/>
    </row>
    <row r="7" spans="1:20">
      <c r="A7" s="11">
        <v>1</v>
      </c>
      <c r="B7" s="12" t="s">
        <v>18</v>
      </c>
      <c r="C7" s="13" t="s">
        <v>19</v>
      </c>
      <c r="D7" s="24">
        <v>3</v>
      </c>
      <c r="E7" s="24">
        <v>3</v>
      </c>
      <c r="F7" s="24">
        <v>1.5</v>
      </c>
      <c r="G7" s="24">
        <v>0</v>
      </c>
      <c r="H7" s="24">
        <v>0</v>
      </c>
      <c r="I7" s="24">
        <v>3</v>
      </c>
      <c r="J7" s="24">
        <v>0</v>
      </c>
      <c r="K7" s="24">
        <v>0</v>
      </c>
      <c r="L7" s="24">
        <v>0</v>
      </c>
      <c r="M7" s="24">
        <f t="shared" ref="M7:M36" si="0">F7-G7</f>
        <v>1.5</v>
      </c>
      <c r="N7" s="24">
        <f t="shared" ref="N7:N36" si="1">E7-G7</f>
        <v>3</v>
      </c>
      <c r="O7" s="24">
        <f t="shared" ref="O7:O36" si="2">IF(F7=0,0,(G7/F7)*100)</f>
        <v>0</v>
      </c>
      <c r="P7" s="24">
        <f t="shared" ref="P7:P37" si="3">E7-J7</f>
        <v>3</v>
      </c>
      <c r="Q7" s="24">
        <f t="shared" ref="Q7:Q36" si="4">F7-J7</f>
        <v>1.5</v>
      </c>
      <c r="R7" s="25">
        <f t="shared" ref="R7:R36" si="5">IF(F7=0,0,(J7/F7)*100)</f>
        <v>0</v>
      </c>
      <c r="S7" s="24">
        <f>J7/E7*100</f>
        <v>0</v>
      </c>
    </row>
    <row r="8" spans="1:20" ht="38.25" customHeight="1">
      <c r="A8" s="11">
        <v>0</v>
      </c>
      <c r="B8" s="12" t="s">
        <v>20</v>
      </c>
      <c r="C8" s="13" t="s">
        <v>21</v>
      </c>
      <c r="D8" s="23">
        <v>3</v>
      </c>
      <c r="E8" s="23">
        <v>3</v>
      </c>
      <c r="F8" s="23">
        <v>1.5</v>
      </c>
      <c r="G8" s="23">
        <v>0</v>
      </c>
      <c r="H8" s="23">
        <v>0</v>
      </c>
      <c r="I8" s="23">
        <v>3</v>
      </c>
      <c r="J8" s="23">
        <v>0</v>
      </c>
      <c r="K8" s="23">
        <v>0</v>
      </c>
      <c r="L8" s="23">
        <v>0</v>
      </c>
      <c r="M8" s="24">
        <f t="shared" si="0"/>
        <v>1.5</v>
      </c>
      <c r="N8" s="24">
        <f t="shared" si="1"/>
        <v>3</v>
      </c>
      <c r="O8" s="24">
        <f t="shared" si="2"/>
        <v>0</v>
      </c>
      <c r="P8" s="24">
        <f t="shared" si="3"/>
        <v>3</v>
      </c>
      <c r="Q8" s="24">
        <f t="shared" si="4"/>
        <v>1.5</v>
      </c>
      <c r="R8" s="25">
        <f t="shared" si="5"/>
        <v>0</v>
      </c>
      <c r="S8" s="23">
        <f t="shared" ref="S8:S37" si="6">J8/E8*100</f>
        <v>0</v>
      </c>
    </row>
    <row r="9" spans="1:20">
      <c r="A9" s="11">
        <v>1</v>
      </c>
      <c r="B9" s="12" t="s">
        <v>22</v>
      </c>
      <c r="C9" s="13" t="s">
        <v>23</v>
      </c>
      <c r="D9" s="24">
        <v>8724.4</v>
      </c>
      <c r="E9" s="24">
        <v>8708.11</v>
      </c>
      <c r="F9" s="24">
        <v>4331.1499999999996</v>
      </c>
      <c r="G9" s="24">
        <v>0</v>
      </c>
      <c r="H9" s="24">
        <v>0</v>
      </c>
      <c r="I9" s="24">
        <v>9262.5</v>
      </c>
      <c r="J9" s="24">
        <v>2418.3974700000003</v>
      </c>
      <c r="K9" s="24">
        <v>0</v>
      </c>
      <c r="L9" s="24">
        <v>0</v>
      </c>
      <c r="M9" s="24">
        <f t="shared" si="0"/>
        <v>4331.1499999999996</v>
      </c>
      <c r="N9" s="24">
        <f t="shared" si="1"/>
        <v>8708.11</v>
      </c>
      <c r="O9" s="24">
        <f t="shared" si="2"/>
        <v>0</v>
      </c>
      <c r="P9" s="24">
        <f t="shared" si="3"/>
        <v>6289.7125300000007</v>
      </c>
      <c r="Q9" s="24">
        <f t="shared" si="4"/>
        <v>1912.7525299999993</v>
      </c>
      <c r="R9" s="25">
        <f t="shared" si="5"/>
        <v>55.837305796382033</v>
      </c>
      <c r="S9" s="24">
        <f t="shared" si="6"/>
        <v>27.771783659140738</v>
      </c>
      <c r="T9" s="20"/>
    </row>
    <row r="10" spans="1:20">
      <c r="A10" s="11">
        <v>0</v>
      </c>
      <c r="B10" s="12" t="s">
        <v>24</v>
      </c>
      <c r="C10" s="13" t="s">
        <v>25</v>
      </c>
      <c r="D10" s="23">
        <v>6010</v>
      </c>
      <c r="E10" s="23">
        <v>6010</v>
      </c>
      <c r="F10" s="23">
        <v>3005</v>
      </c>
      <c r="G10" s="23">
        <v>0</v>
      </c>
      <c r="H10" s="23">
        <v>0</v>
      </c>
      <c r="I10" s="23">
        <v>6010</v>
      </c>
      <c r="J10" s="23">
        <v>1117.3632299999999</v>
      </c>
      <c r="K10" s="23">
        <v>0</v>
      </c>
      <c r="L10" s="23">
        <v>0</v>
      </c>
      <c r="M10" s="24">
        <f t="shared" si="0"/>
        <v>3005</v>
      </c>
      <c r="N10" s="24">
        <f t="shared" si="1"/>
        <v>6010</v>
      </c>
      <c r="O10" s="24">
        <f t="shared" si="2"/>
        <v>0</v>
      </c>
      <c r="P10" s="24">
        <f t="shared" si="3"/>
        <v>4892.6367700000001</v>
      </c>
      <c r="Q10" s="24">
        <f t="shared" si="4"/>
        <v>1887.6367700000001</v>
      </c>
      <c r="R10" s="25">
        <f t="shared" si="5"/>
        <v>37.183468552412641</v>
      </c>
      <c r="S10" s="23">
        <f t="shared" si="6"/>
        <v>18.591734276206321</v>
      </c>
    </row>
    <row r="11" spans="1:20" ht="25.5">
      <c r="A11" s="11">
        <v>0</v>
      </c>
      <c r="B11" s="12" t="s">
        <v>26</v>
      </c>
      <c r="C11" s="13" t="s">
        <v>27</v>
      </c>
      <c r="D11" s="23">
        <v>1560</v>
      </c>
      <c r="E11" s="23">
        <v>1560</v>
      </c>
      <c r="F11" s="23">
        <v>780</v>
      </c>
      <c r="G11" s="23">
        <v>0</v>
      </c>
      <c r="H11" s="23">
        <v>0</v>
      </c>
      <c r="I11" s="23">
        <v>1737.5</v>
      </c>
      <c r="J11" s="23">
        <v>523.68420000000003</v>
      </c>
      <c r="K11" s="23">
        <v>0</v>
      </c>
      <c r="L11" s="23">
        <v>0</v>
      </c>
      <c r="M11" s="24">
        <f t="shared" si="0"/>
        <v>780</v>
      </c>
      <c r="N11" s="24">
        <f t="shared" si="1"/>
        <v>1560</v>
      </c>
      <c r="O11" s="24">
        <f t="shared" si="2"/>
        <v>0</v>
      </c>
      <c r="P11" s="24">
        <f t="shared" si="3"/>
        <v>1036.3157999999999</v>
      </c>
      <c r="Q11" s="24">
        <f t="shared" si="4"/>
        <v>256.31579999999997</v>
      </c>
      <c r="R11" s="25">
        <f t="shared" si="5"/>
        <v>67.13900000000001</v>
      </c>
      <c r="S11" s="23">
        <f t="shared" si="6"/>
        <v>33.569500000000005</v>
      </c>
    </row>
    <row r="12" spans="1:20" ht="25.5">
      <c r="A12" s="11">
        <v>0</v>
      </c>
      <c r="B12" s="12" t="s">
        <v>28</v>
      </c>
      <c r="C12" s="13" t="s">
        <v>29</v>
      </c>
      <c r="D12" s="23">
        <v>33</v>
      </c>
      <c r="E12" s="23">
        <v>33</v>
      </c>
      <c r="F12" s="23">
        <v>16.5</v>
      </c>
      <c r="G12" s="23">
        <v>0</v>
      </c>
      <c r="H12" s="23">
        <v>0</v>
      </c>
      <c r="I12" s="23">
        <v>260.3</v>
      </c>
      <c r="J12" s="23">
        <v>227.34</v>
      </c>
      <c r="K12" s="23">
        <v>0</v>
      </c>
      <c r="L12" s="23">
        <v>0</v>
      </c>
      <c r="M12" s="24">
        <f t="shared" si="0"/>
        <v>16.5</v>
      </c>
      <c r="N12" s="24">
        <f t="shared" si="1"/>
        <v>33</v>
      </c>
      <c r="O12" s="24">
        <f t="shared" si="2"/>
        <v>0</v>
      </c>
      <c r="P12" s="24">
        <f t="shared" si="3"/>
        <v>-194.34</v>
      </c>
      <c r="Q12" s="24">
        <f t="shared" si="4"/>
        <v>-210.84</v>
      </c>
      <c r="R12" s="25">
        <f t="shared" si="5"/>
        <v>1377.818181818182</v>
      </c>
      <c r="S12" s="23">
        <f t="shared" si="6"/>
        <v>688.90909090909099</v>
      </c>
    </row>
    <row r="13" spans="1:20" ht="24.75" customHeight="1">
      <c r="A13" s="11">
        <v>0</v>
      </c>
      <c r="B13" s="12" t="s">
        <v>30</v>
      </c>
      <c r="C13" s="13" t="s">
        <v>31</v>
      </c>
      <c r="D13" s="23">
        <v>950</v>
      </c>
      <c r="E13" s="23">
        <v>950</v>
      </c>
      <c r="F13" s="23">
        <v>475</v>
      </c>
      <c r="G13" s="23">
        <v>0</v>
      </c>
      <c r="H13" s="23">
        <v>0</v>
      </c>
      <c r="I13" s="23">
        <v>999.6</v>
      </c>
      <c r="J13" s="23">
        <v>550.01004</v>
      </c>
      <c r="K13" s="23">
        <v>0</v>
      </c>
      <c r="L13" s="23">
        <v>0</v>
      </c>
      <c r="M13" s="24">
        <f t="shared" si="0"/>
        <v>475</v>
      </c>
      <c r="N13" s="24">
        <f t="shared" si="1"/>
        <v>950</v>
      </c>
      <c r="O13" s="24">
        <f t="shared" si="2"/>
        <v>0</v>
      </c>
      <c r="P13" s="24">
        <f t="shared" si="3"/>
        <v>399.98996</v>
      </c>
      <c r="Q13" s="24">
        <f t="shared" si="4"/>
        <v>-75.010040000000004</v>
      </c>
      <c r="R13" s="25">
        <f t="shared" si="5"/>
        <v>115.79158736842106</v>
      </c>
      <c r="S13" s="23">
        <f t="shared" si="6"/>
        <v>57.895793684210531</v>
      </c>
    </row>
    <row r="14" spans="1:20">
      <c r="A14" s="11">
        <v>0</v>
      </c>
      <c r="B14" s="12" t="s">
        <v>32</v>
      </c>
      <c r="C14" s="13" t="s">
        <v>33</v>
      </c>
      <c r="D14" s="23">
        <v>8</v>
      </c>
      <c r="E14" s="23">
        <v>8</v>
      </c>
      <c r="F14" s="23">
        <v>4</v>
      </c>
      <c r="G14" s="23">
        <v>0</v>
      </c>
      <c r="H14" s="23">
        <v>0</v>
      </c>
      <c r="I14" s="23">
        <v>8</v>
      </c>
      <c r="J14" s="23">
        <v>0</v>
      </c>
      <c r="K14" s="23">
        <v>0</v>
      </c>
      <c r="L14" s="23">
        <v>0</v>
      </c>
      <c r="M14" s="24">
        <f t="shared" si="0"/>
        <v>4</v>
      </c>
      <c r="N14" s="24">
        <f t="shared" si="1"/>
        <v>8</v>
      </c>
      <c r="O14" s="24">
        <f t="shared" si="2"/>
        <v>0</v>
      </c>
      <c r="P14" s="24">
        <f t="shared" si="3"/>
        <v>8</v>
      </c>
      <c r="Q14" s="24">
        <f t="shared" si="4"/>
        <v>4</v>
      </c>
      <c r="R14" s="25">
        <f t="shared" si="5"/>
        <v>0</v>
      </c>
      <c r="S14" s="23">
        <f t="shared" si="6"/>
        <v>0</v>
      </c>
    </row>
    <row r="15" spans="1:20" ht="36" customHeight="1">
      <c r="A15" s="11">
        <v>0</v>
      </c>
      <c r="B15" s="12" t="s">
        <v>34</v>
      </c>
      <c r="C15" s="13" t="s">
        <v>35</v>
      </c>
      <c r="D15" s="23">
        <v>0.5</v>
      </c>
      <c r="E15" s="23">
        <v>0.5</v>
      </c>
      <c r="F15" s="23">
        <v>0.24999999999999997</v>
      </c>
      <c r="G15" s="23">
        <v>0</v>
      </c>
      <c r="H15" s="23">
        <v>0</v>
      </c>
      <c r="I15" s="23">
        <v>0.5</v>
      </c>
      <c r="J15" s="23">
        <v>0</v>
      </c>
      <c r="K15" s="23">
        <v>0</v>
      </c>
      <c r="L15" s="23">
        <v>0</v>
      </c>
      <c r="M15" s="24">
        <f t="shared" si="0"/>
        <v>0.24999999999999997</v>
      </c>
      <c r="N15" s="24">
        <f t="shared" si="1"/>
        <v>0.5</v>
      </c>
      <c r="O15" s="24">
        <f t="shared" si="2"/>
        <v>0</v>
      </c>
      <c r="P15" s="24">
        <f t="shared" si="3"/>
        <v>0.5</v>
      </c>
      <c r="Q15" s="24">
        <f t="shared" si="4"/>
        <v>0.24999999999999997</v>
      </c>
      <c r="R15" s="25">
        <f t="shared" si="5"/>
        <v>0</v>
      </c>
      <c r="S15" s="23">
        <f t="shared" si="6"/>
        <v>0</v>
      </c>
    </row>
    <row r="16" spans="1:20" ht="38.25">
      <c r="A16" s="11">
        <v>0</v>
      </c>
      <c r="B16" s="12" t="s">
        <v>36</v>
      </c>
      <c r="C16" s="13" t="s">
        <v>37</v>
      </c>
      <c r="D16" s="23">
        <v>162.9</v>
      </c>
      <c r="E16" s="23">
        <v>146.61000000000001</v>
      </c>
      <c r="F16" s="23">
        <v>50.4</v>
      </c>
      <c r="G16" s="23">
        <v>0</v>
      </c>
      <c r="H16" s="23">
        <v>0</v>
      </c>
      <c r="I16" s="23">
        <v>146.6</v>
      </c>
      <c r="J16" s="23">
        <v>0</v>
      </c>
      <c r="K16" s="23">
        <v>0</v>
      </c>
      <c r="L16" s="23">
        <v>0</v>
      </c>
      <c r="M16" s="24">
        <f t="shared" si="0"/>
        <v>50.4</v>
      </c>
      <c r="N16" s="24">
        <f t="shared" si="1"/>
        <v>146.61000000000001</v>
      </c>
      <c r="O16" s="24">
        <f t="shared" si="2"/>
        <v>0</v>
      </c>
      <c r="P16" s="24">
        <f t="shared" si="3"/>
        <v>146.61000000000001</v>
      </c>
      <c r="Q16" s="24">
        <f t="shared" si="4"/>
        <v>50.4</v>
      </c>
      <c r="R16" s="25">
        <f t="shared" si="5"/>
        <v>0</v>
      </c>
      <c r="S16" s="23">
        <f t="shared" si="6"/>
        <v>0</v>
      </c>
    </row>
    <row r="17" spans="1:19">
      <c r="A17" s="11">
        <v>1</v>
      </c>
      <c r="B17" s="12" t="s">
        <v>38</v>
      </c>
      <c r="C17" s="13" t="s">
        <v>39</v>
      </c>
      <c r="D17" s="24">
        <v>26275.928</v>
      </c>
      <c r="E17" s="24">
        <v>13807.082</v>
      </c>
      <c r="F17" s="24">
        <v>11613.005999999999</v>
      </c>
      <c r="G17" s="24">
        <v>654.32000000000005</v>
      </c>
      <c r="H17" s="24">
        <v>0</v>
      </c>
      <c r="I17" s="24">
        <v>13807.08</v>
      </c>
      <c r="J17" s="24">
        <v>0</v>
      </c>
      <c r="K17" s="24">
        <v>654.32000000000005</v>
      </c>
      <c r="L17" s="24">
        <v>654.32000000000005</v>
      </c>
      <c r="M17" s="24">
        <f t="shared" si="0"/>
        <v>10958.686</v>
      </c>
      <c r="N17" s="24">
        <f t="shared" si="1"/>
        <v>13152.762000000001</v>
      </c>
      <c r="O17" s="24">
        <f t="shared" si="2"/>
        <v>5.6343723580268543</v>
      </c>
      <c r="P17" s="24">
        <f t="shared" si="3"/>
        <v>13807.082</v>
      </c>
      <c r="Q17" s="24">
        <f t="shared" si="4"/>
        <v>11613.005999999999</v>
      </c>
      <c r="R17" s="25">
        <f t="shared" si="5"/>
        <v>0</v>
      </c>
      <c r="S17" s="24">
        <f t="shared" si="6"/>
        <v>0</v>
      </c>
    </row>
    <row r="18" spans="1:19" ht="25.5">
      <c r="A18" s="11">
        <v>0</v>
      </c>
      <c r="B18" s="12" t="s">
        <v>40</v>
      </c>
      <c r="C18" s="13" t="s">
        <v>41</v>
      </c>
      <c r="D18" s="23">
        <v>25327.928</v>
      </c>
      <c r="E18" s="23">
        <v>12859.082</v>
      </c>
      <c r="F18" s="23">
        <v>10665.005999999999</v>
      </c>
      <c r="G18" s="23">
        <v>0</v>
      </c>
      <c r="H18" s="23">
        <v>0</v>
      </c>
      <c r="I18" s="23">
        <v>12858.08</v>
      </c>
      <c r="J18" s="23">
        <v>0</v>
      </c>
      <c r="K18" s="23">
        <v>0</v>
      </c>
      <c r="L18" s="23">
        <v>0</v>
      </c>
      <c r="M18" s="24">
        <f t="shared" si="0"/>
        <v>10665.005999999999</v>
      </c>
      <c r="N18" s="24">
        <f t="shared" si="1"/>
        <v>12859.082</v>
      </c>
      <c r="O18" s="24">
        <f t="shared" si="2"/>
        <v>0</v>
      </c>
      <c r="P18" s="24">
        <f t="shared" si="3"/>
        <v>12859.082</v>
      </c>
      <c r="Q18" s="24">
        <f t="shared" si="4"/>
        <v>10665.005999999999</v>
      </c>
      <c r="R18" s="25">
        <f t="shared" si="5"/>
        <v>0</v>
      </c>
      <c r="S18" s="23">
        <f t="shared" si="6"/>
        <v>0</v>
      </c>
    </row>
    <row r="19" spans="1:19">
      <c r="A19" s="11">
        <v>0</v>
      </c>
      <c r="B19" s="12" t="s">
        <v>42</v>
      </c>
      <c r="C19" s="13" t="s">
        <v>43</v>
      </c>
      <c r="D19" s="23">
        <v>948</v>
      </c>
      <c r="E19" s="23">
        <v>948</v>
      </c>
      <c r="F19" s="23">
        <v>948</v>
      </c>
      <c r="G19" s="23">
        <v>654.32000000000005</v>
      </c>
      <c r="H19" s="23">
        <v>0</v>
      </c>
      <c r="I19" s="23">
        <v>948</v>
      </c>
      <c r="J19" s="23">
        <v>0</v>
      </c>
      <c r="K19" s="23">
        <v>654.32000000000005</v>
      </c>
      <c r="L19" s="23">
        <v>654.32000000000005</v>
      </c>
      <c r="M19" s="24">
        <f t="shared" si="0"/>
        <v>293.67999999999995</v>
      </c>
      <c r="N19" s="24">
        <f t="shared" si="1"/>
        <v>293.67999999999995</v>
      </c>
      <c r="O19" s="24">
        <f t="shared" si="2"/>
        <v>69.021097046413502</v>
      </c>
      <c r="P19" s="24">
        <f t="shared" si="3"/>
        <v>948</v>
      </c>
      <c r="Q19" s="24">
        <f t="shared" si="4"/>
        <v>948</v>
      </c>
      <c r="R19" s="25">
        <f t="shared" si="5"/>
        <v>0</v>
      </c>
      <c r="S19" s="23">
        <f t="shared" si="6"/>
        <v>0</v>
      </c>
    </row>
    <row r="20" spans="1:19">
      <c r="A20" s="11">
        <v>1</v>
      </c>
      <c r="B20" s="12" t="s">
        <v>44</v>
      </c>
      <c r="C20" s="13" t="s">
        <v>45</v>
      </c>
      <c r="D20" s="24">
        <v>200</v>
      </c>
      <c r="E20" s="24">
        <v>200</v>
      </c>
      <c r="F20" s="24">
        <v>175.00000000000003</v>
      </c>
      <c r="G20" s="24">
        <v>0</v>
      </c>
      <c r="H20" s="24">
        <v>0</v>
      </c>
      <c r="I20" s="24">
        <v>376.8</v>
      </c>
      <c r="J20" s="24">
        <v>182.51658</v>
      </c>
      <c r="K20" s="24">
        <v>0</v>
      </c>
      <c r="L20" s="24">
        <v>0</v>
      </c>
      <c r="M20" s="24">
        <f t="shared" si="0"/>
        <v>175.00000000000003</v>
      </c>
      <c r="N20" s="24">
        <f t="shared" si="1"/>
        <v>200</v>
      </c>
      <c r="O20" s="24">
        <f t="shared" si="2"/>
        <v>0</v>
      </c>
      <c r="P20" s="24">
        <f t="shared" si="3"/>
        <v>17.483419999999995</v>
      </c>
      <c r="Q20" s="24">
        <f t="shared" si="4"/>
        <v>-7.5165799999999763</v>
      </c>
      <c r="R20" s="25">
        <f t="shared" si="5"/>
        <v>104.29518857142857</v>
      </c>
      <c r="S20" s="24">
        <f t="shared" si="6"/>
        <v>91.258290000000002</v>
      </c>
    </row>
    <row r="21" spans="1:19" ht="51">
      <c r="A21" s="11">
        <v>0</v>
      </c>
      <c r="B21" s="12" t="s">
        <v>46</v>
      </c>
      <c r="C21" s="13" t="s">
        <v>47</v>
      </c>
      <c r="D21" s="23">
        <v>150</v>
      </c>
      <c r="E21" s="23">
        <v>150</v>
      </c>
      <c r="F21" s="23">
        <v>150</v>
      </c>
      <c r="G21" s="23">
        <v>0</v>
      </c>
      <c r="H21" s="23">
        <v>0</v>
      </c>
      <c r="I21" s="23">
        <v>150</v>
      </c>
      <c r="J21" s="23">
        <v>0</v>
      </c>
      <c r="K21" s="23">
        <v>0</v>
      </c>
      <c r="L21" s="23">
        <v>0</v>
      </c>
      <c r="M21" s="24">
        <f t="shared" si="0"/>
        <v>150</v>
      </c>
      <c r="N21" s="24">
        <f t="shared" si="1"/>
        <v>150</v>
      </c>
      <c r="O21" s="24">
        <f t="shared" si="2"/>
        <v>0</v>
      </c>
      <c r="P21" s="24">
        <f t="shared" si="3"/>
        <v>150</v>
      </c>
      <c r="Q21" s="24">
        <f t="shared" si="4"/>
        <v>150</v>
      </c>
      <c r="R21" s="25">
        <f t="shared" si="5"/>
        <v>0</v>
      </c>
      <c r="S21" s="23">
        <f t="shared" si="6"/>
        <v>0</v>
      </c>
    </row>
    <row r="22" spans="1:19" ht="50.25" customHeight="1">
      <c r="A22" s="11">
        <v>0</v>
      </c>
      <c r="B22" s="12" t="s">
        <v>48</v>
      </c>
      <c r="C22" s="13" t="s">
        <v>49</v>
      </c>
      <c r="D22" s="23">
        <v>50.000000000000007</v>
      </c>
      <c r="E22" s="23">
        <v>50.000000000000007</v>
      </c>
      <c r="F22" s="23">
        <v>25.000000000000004</v>
      </c>
      <c r="G22" s="23">
        <v>0</v>
      </c>
      <c r="H22" s="23">
        <v>0</v>
      </c>
      <c r="I22" s="23">
        <v>226.8</v>
      </c>
      <c r="J22" s="23">
        <v>182.51658</v>
      </c>
      <c r="K22" s="23">
        <v>0</v>
      </c>
      <c r="L22" s="23">
        <v>0</v>
      </c>
      <c r="M22" s="24">
        <f t="shared" si="0"/>
        <v>25.000000000000004</v>
      </c>
      <c r="N22" s="24">
        <f t="shared" si="1"/>
        <v>50.000000000000007</v>
      </c>
      <c r="O22" s="24">
        <f t="shared" si="2"/>
        <v>0</v>
      </c>
      <c r="P22" s="24">
        <f t="shared" si="3"/>
        <v>-132.51658</v>
      </c>
      <c r="Q22" s="24">
        <f t="shared" si="4"/>
        <v>-157.51658</v>
      </c>
      <c r="R22" s="25">
        <f t="shared" si="5"/>
        <v>730.06631999999991</v>
      </c>
      <c r="S22" s="23">
        <f t="shared" si="6"/>
        <v>365.03315999999995</v>
      </c>
    </row>
    <row r="23" spans="1:19">
      <c r="A23" s="11">
        <v>1</v>
      </c>
      <c r="B23" s="12" t="s">
        <v>50</v>
      </c>
      <c r="C23" s="13" t="s">
        <v>51</v>
      </c>
      <c r="D23" s="24">
        <v>287</v>
      </c>
      <c r="E23" s="24">
        <v>287</v>
      </c>
      <c r="F23" s="24">
        <v>173.5</v>
      </c>
      <c r="G23" s="24">
        <v>0</v>
      </c>
      <c r="H23" s="24">
        <v>0</v>
      </c>
      <c r="I23" s="24">
        <v>512.9</v>
      </c>
      <c r="J23" s="24">
        <v>253.52443000000002</v>
      </c>
      <c r="K23" s="24">
        <v>0</v>
      </c>
      <c r="L23" s="24">
        <v>1.6</v>
      </c>
      <c r="M23" s="24">
        <f t="shared" si="0"/>
        <v>173.5</v>
      </c>
      <c r="N23" s="24">
        <f t="shared" si="1"/>
        <v>287</v>
      </c>
      <c r="O23" s="24">
        <f t="shared" si="2"/>
        <v>0</v>
      </c>
      <c r="P23" s="24">
        <f t="shared" si="3"/>
        <v>33.475569999999976</v>
      </c>
      <c r="Q23" s="24">
        <f t="shared" si="4"/>
        <v>-80.024430000000024</v>
      </c>
      <c r="R23" s="25">
        <f t="shared" si="5"/>
        <v>146.12359077809799</v>
      </c>
      <c r="S23" s="24">
        <f t="shared" si="6"/>
        <v>88.33603832752614</v>
      </c>
    </row>
    <row r="24" spans="1:19">
      <c r="A24" s="11">
        <v>0</v>
      </c>
      <c r="B24" s="12" t="s">
        <v>52</v>
      </c>
      <c r="C24" s="13" t="s">
        <v>53</v>
      </c>
      <c r="D24" s="23">
        <v>75</v>
      </c>
      <c r="E24" s="23">
        <v>75</v>
      </c>
      <c r="F24" s="23">
        <v>67.5</v>
      </c>
      <c r="G24" s="23">
        <v>0</v>
      </c>
      <c r="H24" s="23">
        <v>0</v>
      </c>
      <c r="I24" s="23">
        <v>106.3</v>
      </c>
      <c r="J24" s="23">
        <v>33.150440000000003</v>
      </c>
      <c r="K24" s="23">
        <v>0</v>
      </c>
      <c r="L24" s="23">
        <v>0</v>
      </c>
      <c r="M24" s="24">
        <f t="shared" si="0"/>
        <v>67.5</v>
      </c>
      <c r="N24" s="24">
        <f t="shared" si="1"/>
        <v>75</v>
      </c>
      <c r="O24" s="24">
        <f t="shared" si="2"/>
        <v>0</v>
      </c>
      <c r="P24" s="24">
        <f t="shared" si="3"/>
        <v>41.849559999999997</v>
      </c>
      <c r="Q24" s="24">
        <f t="shared" si="4"/>
        <v>34.349559999999997</v>
      </c>
      <c r="R24" s="25">
        <f t="shared" si="5"/>
        <v>49.11176296296297</v>
      </c>
      <c r="S24" s="23">
        <f t="shared" si="6"/>
        <v>44.200586666666666</v>
      </c>
    </row>
    <row r="25" spans="1:19">
      <c r="A25" s="11">
        <v>0</v>
      </c>
      <c r="B25" s="12" t="s">
        <v>54</v>
      </c>
      <c r="C25" s="13" t="s">
        <v>55</v>
      </c>
      <c r="D25" s="23">
        <v>12</v>
      </c>
      <c r="E25" s="23">
        <v>12</v>
      </c>
      <c r="F25" s="23">
        <v>6</v>
      </c>
      <c r="G25" s="23">
        <v>0</v>
      </c>
      <c r="H25" s="23">
        <v>0</v>
      </c>
      <c r="I25" s="23">
        <v>206.6</v>
      </c>
      <c r="J25" s="23">
        <v>198.05335000000002</v>
      </c>
      <c r="K25" s="23">
        <v>0</v>
      </c>
      <c r="L25" s="23">
        <v>1.6</v>
      </c>
      <c r="M25" s="24">
        <f t="shared" si="0"/>
        <v>6</v>
      </c>
      <c r="N25" s="24">
        <f t="shared" si="1"/>
        <v>12</v>
      </c>
      <c r="O25" s="24">
        <f t="shared" si="2"/>
        <v>0</v>
      </c>
      <c r="P25" s="24">
        <f t="shared" si="3"/>
        <v>-186.05335000000002</v>
      </c>
      <c r="Q25" s="24">
        <f t="shared" si="4"/>
        <v>-192.05335000000002</v>
      </c>
      <c r="R25" s="25">
        <f t="shared" si="5"/>
        <v>3300.8891666666668</v>
      </c>
      <c r="S25" s="23">
        <f t="shared" si="6"/>
        <v>1650.4445833333334</v>
      </c>
    </row>
    <row r="26" spans="1:19" ht="25.5">
      <c r="A26" s="11">
        <v>0</v>
      </c>
      <c r="B26" s="12" t="s">
        <v>56</v>
      </c>
      <c r="C26" s="13" t="s">
        <v>57</v>
      </c>
      <c r="D26" s="23">
        <v>200</v>
      </c>
      <c r="E26" s="23">
        <v>200</v>
      </c>
      <c r="F26" s="23">
        <v>100</v>
      </c>
      <c r="G26" s="23">
        <v>0</v>
      </c>
      <c r="H26" s="23">
        <v>0</v>
      </c>
      <c r="I26" s="23">
        <v>200</v>
      </c>
      <c r="J26" s="23">
        <v>22.320640000000001</v>
      </c>
      <c r="K26" s="23">
        <v>0</v>
      </c>
      <c r="L26" s="23">
        <v>0</v>
      </c>
      <c r="M26" s="24">
        <f t="shared" si="0"/>
        <v>100</v>
      </c>
      <c r="N26" s="24">
        <f t="shared" si="1"/>
        <v>200</v>
      </c>
      <c r="O26" s="24">
        <f t="shared" si="2"/>
        <v>0</v>
      </c>
      <c r="P26" s="24">
        <f t="shared" si="3"/>
        <v>177.67936</v>
      </c>
      <c r="Q26" s="24">
        <f t="shared" si="4"/>
        <v>77.679360000000003</v>
      </c>
      <c r="R26" s="25">
        <f t="shared" si="5"/>
        <v>22.320640000000001</v>
      </c>
      <c r="S26" s="23">
        <f t="shared" si="6"/>
        <v>11.16032</v>
      </c>
    </row>
    <row r="27" spans="1:19">
      <c r="A27" s="11">
        <v>1</v>
      </c>
      <c r="B27" s="12" t="s">
        <v>58</v>
      </c>
      <c r="C27" s="13" t="s">
        <v>59</v>
      </c>
      <c r="D27" s="24">
        <v>0.5</v>
      </c>
      <c r="E27" s="24">
        <v>0.5</v>
      </c>
      <c r="F27" s="24">
        <v>0.24999999999999997</v>
      </c>
      <c r="G27" s="24">
        <v>0</v>
      </c>
      <c r="H27" s="24">
        <v>0</v>
      </c>
      <c r="I27" s="24">
        <v>0.5</v>
      </c>
      <c r="J27" s="24">
        <v>0</v>
      </c>
      <c r="K27" s="24">
        <v>0</v>
      </c>
      <c r="L27" s="24">
        <v>0</v>
      </c>
      <c r="M27" s="24">
        <f t="shared" si="0"/>
        <v>0.24999999999999997</v>
      </c>
      <c r="N27" s="24">
        <f t="shared" si="1"/>
        <v>0.5</v>
      </c>
      <c r="O27" s="24">
        <f t="shared" si="2"/>
        <v>0</v>
      </c>
      <c r="P27" s="24">
        <f t="shared" si="3"/>
        <v>0.5</v>
      </c>
      <c r="Q27" s="24">
        <f t="shared" si="4"/>
        <v>0.24999999999999997</v>
      </c>
      <c r="R27" s="25">
        <f t="shared" si="5"/>
        <v>0</v>
      </c>
      <c r="S27" s="24">
        <f t="shared" si="6"/>
        <v>0</v>
      </c>
    </row>
    <row r="28" spans="1:19">
      <c r="A28" s="11">
        <v>0</v>
      </c>
      <c r="B28" s="12" t="s">
        <v>60</v>
      </c>
      <c r="C28" s="13" t="s">
        <v>61</v>
      </c>
      <c r="D28" s="23">
        <v>0.5</v>
      </c>
      <c r="E28" s="23">
        <v>0.5</v>
      </c>
      <c r="F28" s="23">
        <v>0.24999999999999997</v>
      </c>
      <c r="G28" s="23">
        <v>0</v>
      </c>
      <c r="H28" s="23">
        <v>0</v>
      </c>
      <c r="I28" s="23">
        <v>0.5</v>
      </c>
      <c r="J28" s="23">
        <v>0</v>
      </c>
      <c r="K28" s="23">
        <v>0</v>
      </c>
      <c r="L28" s="23">
        <v>0</v>
      </c>
      <c r="M28" s="24">
        <f t="shared" si="0"/>
        <v>0.24999999999999997</v>
      </c>
      <c r="N28" s="24">
        <f t="shared" si="1"/>
        <v>0.5</v>
      </c>
      <c r="O28" s="24">
        <f t="shared" si="2"/>
        <v>0</v>
      </c>
      <c r="P28" s="24">
        <f t="shared" si="3"/>
        <v>0.5</v>
      </c>
      <c r="Q28" s="24">
        <f t="shared" si="4"/>
        <v>0.24999999999999997</v>
      </c>
      <c r="R28" s="25">
        <f t="shared" si="5"/>
        <v>0</v>
      </c>
      <c r="S28" s="23">
        <f t="shared" si="6"/>
        <v>0</v>
      </c>
    </row>
    <row r="29" spans="1:19">
      <c r="A29" s="11">
        <v>1</v>
      </c>
      <c r="B29" s="12" t="s">
        <v>62</v>
      </c>
      <c r="C29" s="13" t="s">
        <v>63</v>
      </c>
      <c r="D29" s="24">
        <v>0</v>
      </c>
      <c r="E29" s="24">
        <v>7638.2</v>
      </c>
      <c r="F29" s="24">
        <v>7638.2</v>
      </c>
      <c r="G29" s="24">
        <v>4750</v>
      </c>
      <c r="H29" s="24">
        <v>0</v>
      </c>
      <c r="I29" s="24">
        <v>7638.2</v>
      </c>
      <c r="J29" s="24">
        <v>4750</v>
      </c>
      <c r="K29" s="24">
        <v>0</v>
      </c>
      <c r="L29" s="24">
        <v>0</v>
      </c>
      <c r="M29" s="24">
        <f t="shared" si="0"/>
        <v>2888.2</v>
      </c>
      <c r="N29" s="24">
        <f t="shared" si="1"/>
        <v>2888.2</v>
      </c>
      <c r="O29" s="24">
        <f t="shared" si="2"/>
        <v>62.187426356995104</v>
      </c>
      <c r="P29" s="24">
        <f t="shared" si="3"/>
        <v>2888.2</v>
      </c>
      <c r="Q29" s="24">
        <f t="shared" si="4"/>
        <v>2888.2</v>
      </c>
      <c r="R29" s="25">
        <f t="shared" si="5"/>
        <v>62.187426356995104</v>
      </c>
      <c r="S29" s="24">
        <f t="shared" si="6"/>
        <v>62.187426356995104</v>
      </c>
    </row>
    <row r="30" spans="1:19">
      <c r="A30" s="11">
        <v>0</v>
      </c>
      <c r="B30" s="12" t="s">
        <v>64</v>
      </c>
      <c r="C30" s="13" t="s">
        <v>65</v>
      </c>
      <c r="D30" s="23">
        <v>0</v>
      </c>
      <c r="E30" s="23">
        <v>800</v>
      </c>
      <c r="F30" s="23">
        <v>800</v>
      </c>
      <c r="G30" s="23">
        <v>0</v>
      </c>
      <c r="H30" s="23">
        <v>0</v>
      </c>
      <c r="I30" s="23">
        <v>800</v>
      </c>
      <c r="J30" s="23">
        <v>0</v>
      </c>
      <c r="K30" s="23">
        <v>0</v>
      </c>
      <c r="L30" s="23">
        <v>0</v>
      </c>
      <c r="M30" s="24">
        <f t="shared" si="0"/>
        <v>800</v>
      </c>
      <c r="N30" s="24">
        <f t="shared" si="1"/>
        <v>800</v>
      </c>
      <c r="O30" s="24">
        <f t="shared" si="2"/>
        <v>0</v>
      </c>
      <c r="P30" s="24">
        <f t="shared" si="3"/>
        <v>800</v>
      </c>
      <c r="Q30" s="24">
        <f t="shared" si="4"/>
        <v>800</v>
      </c>
      <c r="R30" s="25">
        <f t="shared" si="5"/>
        <v>0</v>
      </c>
      <c r="S30" s="23">
        <f t="shared" si="6"/>
        <v>0</v>
      </c>
    </row>
    <row r="31" spans="1:19" ht="25.5">
      <c r="A31" s="11">
        <v>0</v>
      </c>
      <c r="B31" s="12" t="s">
        <v>66</v>
      </c>
      <c r="C31" s="13" t="s">
        <v>67</v>
      </c>
      <c r="D31" s="23">
        <v>0</v>
      </c>
      <c r="E31" s="23">
        <v>4838.2</v>
      </c>
      <c r="F31" s="23">
        <v>4838.2</v>
      </c>
      <c r="G31" s="23">
        <v>4750</v>
      </c>
      <c r="H31" s="23">
        <v>0</v>
      </c>
      <c r="I31" s="23">
        <v>4838.2</v>
      </c>
      <c r="J31" s="23">
        <v>4750</v>
      </c>
      <c r="K31" s="23">
        <v>0</v>
      </c>
      <c r="L31" s="23">
        <v>0</v>
      </c>
      <c r="M31" s="24">
        <f t="shared" si="0"/>
        <v>88.199999999999818</v>
      </c>
      <c r="N31" s="24">
        <f t="shared" si="1"/>
        <v>88.199999999999818</v>
      </c>
      <c r="O31" s="24">
        <f t="shared" si="2"/>
        <v>98.177007978173705</v>
      </c>
      <c r="P31" s="24">
        <f t="shared" si="3"/>
        <v>88.199999999999818</v>
      </c>
      <c r="Q31" s="24">
        <f t="shared" si="4"/>
        <v>88.199999999999818</v>
      </c>
      <c r="R31" s="25">
        <f t="shared" si="5"/>
        <v>98.177007978173705</v>
      </c>
      <c r="S31" s="23">
        <f t="shared" si="6"/>
        <v>98.177007978173705</v>
      </c>
    </row>
    <row r="32" spans="1:19">
      <c r="A32" s="11">
        <v>0</v>
      </c>
      <c r="B32" s="12" t="s">
        <v>68</v>
      </c>
      <c r="C32" s="13" t="s">
        <v>69</v>
      </c>
      <c r="D32" s="23">
        <v>0</v>
      </c>
      <c r="E32" s="23">
        <v>2000</v>
      </c>
      <c r="F32" s="23">
        <v>2000</v>
      </c>
      <c r="G32" s="23">
        <v>0</v>
      </c>
      <c r="H32" s="23">
        <v>0</v>
      </c>
      <c r="I32" s="23">
        <v>200</v>
      </c>
      <c r="J32" s="23">
        <v>0</v>
      </c>
      <c r="K32" s="23">
        <v>0</v>
      </c>
      <c r="L32" s="23">
        <v>0</v>
      </c>
      <c r="M32" s="24">
        <f t="shared" si="0"/>
        <v>2000</v>
      </c>
      <c r="N32" s="24">
        <f t="shared" si="1"/>
        <v>2000</v>
      </c>
      <c r="O32" s="24">
        <f t="shared" si="2"/>
        <v>0</v>
      </c>
      <c r="P32" s="24">
        <f t="shared" si="3"/>
        <v>2000</v>
      </c>
      <c r="Q32" s="24">
        <f t="shared" si="4"/>
        <v>2000</v>
      </c>
      <c r="R32" s="25">
        <f t="shared" si="5"/>
        <v>0</v>
      </c>
      <c r="S32" s="23">
        <f t="shared" si="6"/>
        <v>0</v>
      </c>
    </row>
    <row r="33" spans="1:19">
      <c r="A33" s="11">
        <v>1</v>
      </c>
      <c r="B33" s="12" t="s">
        <v>70</v>
      </c>
      <c r="C33" s="13" t="s">
        <v>71</v>
      </c>
      <c r="D33" s="24">
        <v>4141</v>
      </c>
      <c r="E33" s="24">
        <v>141</v>
      </c>
      <c r="F33" s="24">
        <v>69</v>
      </c>
      <c r="G33" s="24">
        <v>0</v>
      </c>
      <c r="H33" s="24">
        <v>0</v>
      </c>
      <c r="I33" s="24">
        <v>141</v>
      </c>
      <c r="J33" s="24">
        <v>0</v>
      </c>
      <c r="K33" s="24">
        <v>0</v>
      </c>
      <c r="L33" s="24">
        <v>0</v>
      </c>
      <c r="M33" s="24">
        <f t="shared" si="0"/>
        <v>69</v>
      </c>
      <c r="N33" s="24">
        <f t="shared" si="1"/>
        <v>141</v>
      </c>
      <c r="O33" s="24">
        <f t="shared" si="2"/>
        <v>0</v>
      </c>
      <c r="P33" s="24">
        <f t="shared" si="3"/>
        <v>141</v>
      </c>
      <c r="Q33" s="24">
        <f t="shared" si="4"/>
        <v>69</v>
      </c>
      <c r="R33" s="25">
        <f t="shared" si="5"/>
        <v>0</v>
      </c>
      <c r="S33" s="24">
        <f t="shared" si="6"/>
        <v>0</v>
      </c>
    </row>
    <row r="34" spans="1:19">
      <c r="A34" s="11">
        <v>0</v>
      </c>
      <c r="B34" s="12" t="s">
        <v>72</v>
      </c>
      <c r="C34" s="13" t="s">
        <v>73</v>
      </c>
      <c r="D34" s="23">
        <v>4000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4">
        <f t="shared" si="0"/>
        <v>0</v>
      </c>
      <c r="N34" s="24">
        <f t="shared" si="1"/>
        <v>0</v>
      </c>
      <c r="O34" s="24">
        <f t="shared" si="2"/>
        <v>0</v>
      </c>
      <c r="P34" s="24">
        <f t="shared" si="3"/>
        <v>0</v>
      </c>
      <c r="Q34" s="24">
        <f t="shared" si="4"/>
        <v>0</v>
      </c>
      <c r="R34" s="25">
        <f t="shared" si="5"/>
        <v>0</v>
      </c>
      <c r="S34" s="23">
        <v>0</v>
      </c>
    </row>
    <row r="35" spans="1:19" ht="25.5">
      <c r="A35" s="11">
        <v>0</v>
      </c>
      <c r="B35" s="12" t="s">
        <v>74</v>
      </c>
      <c r="C35" s="13" t="s">
        <v>75</v>
      </c>
      <c r="D35" s="23">
        <v>141</v>
      </c>
      <c r="E35" s="23">
        <v>141</v>
      </c>
      <c r="F35" s="23">
        <v>69</v>
      </c>
      <c r="G35" s="23">
        <v>0</v>
      </c>
      <c r="H35" s="23">
        <v>0</v>
      </c>
      <c r="I35" s="23">
        <v>141</v>
      </c>
      <c r="J35" s="23">
        <v>0</v>
      </c>
      <c r="K35" s="23">
        <v>0</v>
      </c>
      <c r="L35" s="23">
        <v>0</v>
      </c>
      <c r="M35" s="24">
        <f t="shared" si="0"/>
        <v>69</v>
      </c>
      <c r="N35" s="24">
        <f t="shared" si="1"/>
        <v>141</v>
      </c>
      <c r="O35" s="24">
        <f t="shared" si="2"/>
        <v>0</v>
      </c>
      <c r="P35" s="24">
        <f t="shared" si="3"/>
        <v>141</v>
      </c>
      <c r="Q35" s="24">
        <f t="shared" si="4"/>
        <v>69</v>
      </c>
      <c r="R35" s="25">
        <f t="shared" si="5"/>
        <v>0</v>
      </c>
      <c r="S35" s="23">
        <f t="shared" si="6"/>
        <v>0</v>
      </c>
    </row>
    <row r="36" spans="1:19">
      <c r="A36" s="11">
        <v>1</v>
      </c>
      <c r="B36" s="14" t="s">
        <v>76</v>
      </c>
      <c r="C36" s="15" t="s">
        <v>77</v>
      </c>
      <c r="D36" s="24">
        <v>39631.828000000001</v>
      </c>
      <c r="E36" s="24">
        <v>30784.892</v>
      </c>
      <c r="F36" s="24">
        <v>24001.605999999996</v>
      </c>
      <c r="G36" s="24">
        <v>5404.32</v>
      </c>
      <c r="H36" s="24">
        <v>0</v>
      </c>
      <c r="I36" s="24">
        <f>I7+I9+I17+I20+I23+I27+I29+I33</f>
        <v>31741.980000000003</v>
      </c>
      <c r="J36" s="24">
        <v>7604.4384800000007</v>
      </c>
      <c r="K36" s="24">
        <v>654.32000000000005</v>
      </c>
      <c r="L36" s="24">
        <v>655.92000000000007</v>
      </c>
      <c r="M36" s="24">
        <f t="shared" si="0"/>
        <v>18597.285999999996</v>
      </c>
      <c r="N36" s="24">
        <f t="shared" si="1"/>
        <v>25380.572</v>
      </c>
      <c r="O36" s="24">
        <f t="shared" si="2"/>
        <v>22.516493271325263</v>
      </c>
      <c r="P36" s="24">
        <f t="shared" si="3"/>
        <v>23180.453519999999</v>
      </c>
      <c r="Q36" s="24">
        <f t="shared" si="4"/>
        <v>16397.167519999995</v>
      </c>
      <c r="R36" s="25">
        <f t="shared" si="5"/>
        <v>31.683040209892628</v>
      </c>
      <c r="S36" s="24">
        <f t="shared" si="6"/>
        <v>24.701852064317787</v>
      </c>
    </row>
    <row r="37" spans="1:19">
      <c r="B37" s="16"/>
      <c r="C37" s="17" t="s">
        <v>81</v>
      </c>
      <c r="D37" s="26">
        <v>532209.03</v>
      </c>
      <c r="E37" s="26">
        <v>544287.79</v>
      </c>
      <c r="F37" s="26"/>
      <c r="G37" s="26"/>
      <c r="H37" s="26"/>
      <c r="I37" s="26">
        <v>545244.88</v>
      </c>
      <c r="J37" s="26">
        <v>231754.04</v>
      </c>
      <c r="K37" s="27"/>
      <c r="L37" s="27"/>
      <c r="M37" s="27"/>
      <c r="N37" s="27"/>
      <c r="O37" s="27"/>
      <c r="P37" s="27">
        <f t="shared" si="3"/>
        <v>312533.75</v>
      </c>
      <c r="Q37" s="27"/>
      <c r="R37" s="27"/>
      <c r="S37" s="34">
        <f t="shared" si="6"/>
        <v>42.57932003214696</v>
      </c>
    </row>
    <row r="38" spans="1:19">
      <c r="B38" s="30"/>
      <c r="C38" s="31"/>
      <c r="D38" s="32"/>
      <c r="E38" s="32"/>
      <c r="F38" s="32"/>
      <c r="G38" s="32"/>
      <c r="H38" s="32"/>
      <c r="I38" s="32"/>
      <c r="J38" s="32"/>
      <c r="K38" s="27"/>
      <c r="L38" s="27"/>
      <c r="M38" s="27"/>
      <c r="N38" s="27"/>
      <c r="O38" s="27"/>
      <c r="P38" s="27"/>
      <c r="Q38" s="27"/>
      <c r="R38" s="27"/>
      <c r="S38" s="33"/>
    </row>
    <row r="39" spans="1:19">
      <c r="B39" s="8"/>
      <c r="C39" s="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9" hidden="1"/>
    <row r="41" spans="1:19" hidden="1"/>
    <row r="42" spans="1:19" hidden="1"/>
    <row r="43" spans="1:19">
      <c r="C43" s="5" t="s">
        <v>78</v>
      </c>
      <c r="I43" s="7" t="s">
        <v>79</v>
      </c>
    </row>
    <row r="44" spans="1:19">
      <c r="C44" s="5" t="s">
        <v>80</v>
      </c>
    </row>
    <row r="45" spans="1:19">
      <c r="D45" s="29"/>
      <c r="E45" s="29"/>
      <c r="J45" s="29"/>
    </row>
    <row r="46" spans="1:19" hidden="1"/>
    <row r="47" spans="1:19">
      <c r="I47" s="29"/>
      <c r="J47" s="29"/>
    </row>
  </sheetData>
  <mergeCells count="2">
    <mergeCell ref="B3:R3"/>
    <mergeCell ref="B2:S2"/>
  </mergeCells>
  <phoneticPr fontId="0" type="noConversion"/>
  <conditionalFormatting sqref="B7:B36 B39:B47">
    <cfRule type="expression" dxfId="15" priority="32" stopIfTrue="1">
      <formula>A7=1</formula>
    </cfRule>
  </conditionalFormatting>
  <conditionalFormatting sqref="C7:C36 C39:C47">
    <cfRule type="expression" dxfId="14" priority="33" stopIfTrue="1">
      <formula>A7=1</formula>
    </cfRule>
  </conditionalFormatting>
  <conditionalFormatting sqref="D39:D47 D7:D36">
    <cfRule type="expression" dxfId="13" priority="34" stopIfTrue="1">
      <formula>A7=1</formula>
    </cfRule>
  </conditionalFormatting>
  <conditionalFormatting sqref="E39:E47 E7:E36">
    <cfRule type="expression" dxfId="12" priority="35" stopIfTrue="1">
      <formula>A7=1</formula>
    </cfRule>
  </conditionalFormatting>
  <conditionalFormatting sqref="F39:F47 F7:F36">
    <cfRule type="expression" dxfId="11" priority="36" stopIfTrue="1">
      <formula>A7=1</formula>
    </cfRule>
  </conditionalFormatting>
  <conditionalFormatting sqref="G39:G47 G7:G36">
    <cfRule type="expression" dxfId="10" priority="37" stopIfTrue="1">
      <formula>A7=1</formula>
    </cfRule>
  </conditionalFormatting>
  <conditionalFormatting sqref="I44:I47 H39:H47 I39:I42 H7:I36">
    <cfRule type="expression" dxfId="9" priority="38" stopIfTrue="1">
      <formula>A7=1</formula>
    </cfRule>
  </conditionalFormatting>
  <conditionalFormatting sqref="J39:J47 J7:J36">
    <cfRule type="expression" dxfId="8" priority="39" stopIfTrue="1">
      <formula>A7=1</formula>
    </cfRule>
  </conditionalFormatting>
  <conditionalFormatting sqref="K39:K47 K7:K36">
    <cfRule type="expression" dxfId="7" priority="40" stopIfTrue="1">
      <formula>A7=1</formula>
    </cfRule>
  </conditionalFormatting>
  <conditionalFormatting sqref="L39:L47 L7:L36">
    <cfRule type="expression" dxfId="6" priority="41" stopIfTrue="1">
      <formula>A7=1</formula>
    </cfRule>
  </conditionalFormatting>
  <conditionalFormatting sqref="M39:M47 M7:M36">
    <cfRule type="expression" dxfId="5" priority="42" stopIfTrue="1">
      <formula>A7=1</formula>
    </cfRule>
  </conditionalFormatting>
  <conditionalFormatting sqref="N39:N47 N7:N36">
    <cfRule type="expression" dxfId="4" priority="43" stopIfTrue="1">
      <formula>A7=1</formula>
    </cfRule>
  </conditionalFormatting>
  <conditionalFormatting sqref="O39:O47 O7:O36">
    <cfRule type="expression" dxfId="3" priority="44" stopIfTrue="1">
      <formula>A7=1</formula>
    </cfRule>
  </conditionalFormatting>
  <conditionalFormatting sqref="P39:P47 P7:P36">
    <cfRule type="expression" dxfId="2" priority="45" stopIfTrue="1">
      <formula>A7=1</formula>
    </cfRule>
  </conditionalFormatting>
  <conditionalFormatting sqref="Q39:Q47 Q7:Q36">
    <cfRule type="expression" dxfId="1" priority="46" stopIfTrue="1">
      <formula>A7=1</formula>
    </cfRule>
  </conditionalFormatting>
  <conditionalFormatting sqref="R39:R47 R7:R36">
    <cfRule type="expression" dxfId="0" priority="47" stopIfTrue="1">
      <formula>A7=1</formula>
    </cfRule>
  </conditionalFormatting>
  <pageMargins left="0.32" right="0.33" top="0.39370078740157499" bottom="0.39370078740157499" header="0" footer="0"/>
  <pageSetup paperSize="9" scale="84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1</cp:lastModifiedBy>
  <cp:lastPrinted>2022-07-21T08:05:44Z</cp:lastPrinted>
  <dcterms:created xsi:type="dcterms:W3CDTF">2022-07-19T07:01:42Z</dcterms:created>
  <dcterms:modified xsi:type="dcterms:W3CDTF">2022-07-21T08:08:02Z</dcterms:modified>
</cp:coreProperties>
</file>